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_doc\public_html\teach\econprin\2016-1\"/>
    </mc:Choice>
  </mc:AlternateContent>
  <bookViews>
    <workbookView xWindow="0" yWindow="0" windowWidth="38400" windowHeight="16440"/>
  </bookViews>
  <sheets>
    <sheet name="mail_list" sheetId="1" r:id="rId1"/>
  </sheets>
  <definedNames>
    <definedName name="_xlnm._FilterDatabase" localSheetId="0" hidden="1">mail_list!$A$1:$L$30</definedName>
  </definedNames>
  <calcPr calcId="152511"/>
</workbook>
</file>

<file path=xl/calcChain.xml><?xml version="1.0" encoding="utf-8"?>
<calcChain xmlns="http://schemas.openxmlformats.org/spreadsheetml/2006/main">
  <c r="J37" i="1" l="1"/>
  <c r="K4" i="1"/>
  <c r="K12" i="1"/>
  <c r="K21" i="1"/>
  <c r="K22" i="1"/>
  <c r="K28" i="1"/>
  <c r="J3" i="1"/>
  <c r="K3" i="1" s="1"/>
  <c r="J4" i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J2" i="1"/>
  <c r="K2" i="1" s="1"/>
  <c r="G29" i="1"/>
  <c r="G30" i="1"/>
  <c r="F30" i="1"/>
  <c r="F29" i="1"/>
  <c r="K30" i="1" l="1"/>
  <c r="K29" i="1"/>
</calcChain>
</file>

<file path=xl/sharedStrings.xml><?xml version="1.0" encoding="utf-8"?>
<sst xmlns="http://schemas.openxmlformats.org/spreadsheetml/2006/main" count="117" uniqueCount="32">
  <si>
    <t>순번</t>
  </si>
  <si>
    <t>학번</t>
  </si>
  <si>
    <t>대학(원)/학부(과)</t>
  </si>
  <si>
    <t>학년</t>
  </si>
  <si>
    <t>구분</t>
  </si>
  <si>
    <t>교통시스템공학과 교통시스템공학전공(과)</t>
  </si>
  <si>
    <t>1학년</t>
  </si>
  <si>
    <t>수강생</t>
  </si>
  <si>
    <t>수학과 수학전공(과)</t>
  </si>
  <si>
    <t>2학년</t>
  </si>
  <si>
    <t>3학년</t>
  </si>
  <si>
    <t>화학과 화학전공(과)</t>
  </si>
  <si>
    <t>경영학과 경영학전공(과)</t>
  </si>
  <si>
    <t>4학년</t>
  </si>
  <si>
    <t>e-비즈니스학과 e-비즈니스학전공(과)</t>
  </si>
  <si>
    <t>금융공학과 금융공학전공(과)</t>
  </si>
  <si>
    <t>영어영문학과 영어영문학전공(과)</t>
  </si>
  <si>
    <t>문화콘텐츠학과 문화콘텐츠학전공(과)</t>
  </si>
  <si>
    <t>경제학과 경제학전공(과)</t>
  </si>
  <si>
    <t>사회학과 사회학전공(과)</t>
  </si>
  <si>
    <t>정치외교학과 정치외교학전공(과)</t>
  </si>
  <si>
    <t>국어국문학과 국어국문학전공(과)</t>
    <phoneticPr fontId="18" type="noConversion"/>
  </si>
  <si>
    <t>평소</t>
    <phoneticPr fontId="18" type="noConversion"/>
  </si>
  <si>
    <t>SP</t>
    <phoneticPr fontId="18" type="noConversion"/>
  </si>
  <si>
    <t>Total</t>
    <phoneticPr fontId="18" type="noConversion"/>
  </si>
  <si>
    <t>SP 합</t>
    <phoneticPr fontId="18" type="noConversion"/>
  </si>
  <si>
    <t>A</t>
    <phoneticPr fontId="18" type="noConversion"/>
  </si>
  <si>
    <t>B</t>
    <phoneticPr fontId="18" type="noConversion"/>
  </si>
  <si>
    <t>F</t>
    <phoneticPr fontId="18" type="noConversion"/>
  </si>
  <si>
    <t>C</t>
    <phoneticPr fontId="18" type="noConversion"/>
  </si>
  <si>
    <t>A+</t>
    <phoneticPr fontId="18" type="noConversion"/>
  </si>
  <si>
    <t>B+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</si>
</sst>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showGridLines="0" tabSelected="1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C33" sqref="C33"/>
    </sheetView>
  </sheetViews>
  <sheetFormatPr defaultRowHeight="16.5" x14ac:dyDescent="0.3"/>
  <cols>
    <col min="1" max="1" width="5.25" bestFit="1" customWidth="1"/>
    <col min="2" max="2" width="10.5" bestFit="1" customWidth="1"/>
    <col min="3" max="3" width="38.5" customWidth="1"/>
    <col min="4" max="4" width="6.25" bestFit="1" customWidth="1"/>
    <col min="5" max="5" width="7.125" bestFit="1" customWidth="1"/>
    <col min="12" max="12" width="9" style="7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3" t="s">
        <v>22</v>
      </c>
      <c r="I1" s="2" t="s">
        <v>23</v>
      </c>
      <c r="J1" s="2" t="s">
        <v>25</v>
      </c>
      <c r="K1" s="2" t="s">
        <v>24</v>
      </c>
      <c r="L1" s="6"/>
      <c r="M1" s="2"/>
      <c r="N1" s="2"/>
      <c r="O1" s="2"/>
      <c r="P1" s="2"/>
      <c r="Q1" s="2"/>
      <c r="R1" s="2"/>
      <c r="S1" s="2"/>
    </row>
    <row r="2" spans="1:19" x14ac:dyDescent="0.3">
      <c r="A2" s="1">
        <v>11</v>
      </c>
      <c r="B2" s="1">
        <v>201421445</v>
      </c>
      <c r="C2" s="1" t="s">
        <v>14</v>
      </c>
      <c r="D2" s="1" t="s">
        <v>9</v>
      </c>
      <c r="E2" s="1" t="s">
        <v>7</v>
      </c>
      <c r="F2" s="2">
        <v>63.5</v>
      </c>
      <c r="G2" s="2">
        <v>81</v>
      </c>
      <c r="H2" s="2"/>
      <c r="I2" s="2">
        <v>20</v>
      </c>
      <c r="J2" s="2">
        <f>IF(I2+H2 &gt;20, 20,I2+H2)</f>
        <v>20</v>
      </c>
      <c r="K2" s="5">
        <f>F2+G2+J2</f>
        <v>164.5</v>
      </c>
      <c r="L2" s="6" t="s">
        <v>26</v>
      </c>
      <c r="M2" s="2"/>
      <c r="N2" s="2"/>
      <c r="O2" s="2"/>
      <c r="P2" s="2"/>
      <c r="Q2" s="2"/>
      <c r="R2" s="2"/>
      <c r="S2" s="2"/>
    </row>
    <row r="3" spans="1:19" x14ac:dyDescent="0.3">
      <c r="A3" s="1">
        <v>3</v>
      </c>
      <c r="B3" s="1">
        <v>201323184</v>
      </c>
      <c r="C3" s="1" t="s">
        <v>8</v>
      </c>
      <c r="D3" s="1" t="s">
        <v>10</v>
      </c>
      <c r="E3" s="1" t="s">
        <v>7</v>
      </c>
      <c r="F3" s="2">
        <v>37.5</v>
      </c>
      <c r="G3" s="2">
        <v>19</v>
      </c>
      <c r="H3" s="2"/>
      <c r="I3" s="2">
        <v>15</v>
      </c>
      <c r="J3" s="2">
        <f>IF(I3+H3 &gt;20, 20,I3+H3)</f>
        <v>15</v>
      </c>
      <c r="K3" s="5">
        <f>F3+G3+J3</f>
        <v>71.5</v>
      </c>
      <c r="L3" s="6" t="s">
        <v>29</v>
      </c>
      <c r="M3" s="2"/>
      <c r="N3" s="2"/>
      <c r="O3" s="2"/>
      <c r="P3" s="2"/>
      <c r="Q3" s="2"/>
      <c r="R3" s="2"/>
      <c r="S3" s="2"/>
    </row>
    <row r="4" spans="1:19" x14ac:dyDescent="0.3">
      <c r="A4" s="1">
        <v>16</v>
      </c>
      <c r="B4" s="1">
        <v>201521631</v>
      </c>
      <c r="C4" s="1" t="s">
        <v>16</v>
      </c>
      <c r="D4" s="1" t="s">
        <v>6</v>
      </c>
      <c r="E4" s="1" t="s">
        <v>7</v>
      </c>
      <c r="F4" s="2">
        <v>31.5</v>
      </c>
      <c r="G4" s="2">
        <v>72.5</v>
      </c>
      <c r="H4" s="2"/>
      <c r="I4" s="2"/>
      <c r="J4" s="2">
        <f>IF(I4+H4 &gt;20, 20,I4+H4)</f>
        <v>0</v>
      </c>
      <c r="K4" s="5">
        <f>F4+G4+J4</f>
        <v>104</v>
      </c>
      <c r="L4" s="6" t="s">
        <v>27</v>
      </c>
      <c r="M4" s="2"/>
      <c r="N4" s="2"/>
      <c r="O4" s="2"/>
      <c r="P4" s="2"/>
      <c r="Q4" s="2"/>
      <c r="R4" s="2"/>
      <c r="S4" s="2"/>
    </row>
    <row r="5" spans="1:19" x14ac:dyDescent="0.3">
      <c r="A5" s="1">
        <v>27</v>
      </c>
      <c r="B5" s="1">
        <v>201621906</v>
      </c>
      <c r="C5" s="1" t="s">
        <v>20</v>
      </c>
      <c r="D5" s="1" t="s">
        <v>6</v>
      </c>
      <c r="E5" s="1" t="s">
        <v>7</v>
      </c>
      <c r="F5" s="2"/>
      <c r="G5" s="2"/>
      <c r="H5" s="2"/>
      <c r="I5" s="2"/>
      <c r="J5" s="2">
        <f>IF(I5+H5 &gt;20, 20,I5+H5)</f>
        <v>0</v>
      </c>
      <c r="K5" s="5">
        <f>F5+G5+J5</f>
        <v>0</v>
      </c>
      <c r="L5" s="6" t="s">
        <v>28</v>
      </c>
      <c r="M5" s="2"/>
      <c r="N5" s="2"/>
      <c r="O5" s="2"/>
      <c r="P5" s="2"/>
      <c r="Q5" s="2"/>
      <c r="R5" s="2"/>
      <c r="S5" s="2"/>
    </row>
    <row r="6" spans="1:19" x14ac:dyDescent="0.3">
      <c r="A6" s="1">
        <v>10</v>
      </c>
      <c r="B6" s="1">
        <v>201521492</v>
      </c>
      <c r="C6" s="1" t="s">
        <v>14</v>
      </c>
      <c r="D6" s="1" t="s">
        <v>6</v>
      </c>
      <c r="E6" s="1" t="s">
        <v>7</v>
      </c>
      <c r="F6" s="2">
        <v>70</v>
      </c>
      <c r="G6" s="2">
        <v>103.5</v>
      </c>
      <c r="H6" s="2"/>
      <c r="I6" s="2">
        <v>20</v>
      </c>
      <c r="J6" s="2">
        <f>IF(I6+H6 &gt;20, 20,I6+H6)</f>
        <v>20</v>
      </c>
      <c r="K6" s="5">
        <f>F6+G6+J6</f>
        <v>193.5</v>
      </c>
      <c r="L6" s="6" t="s">
        <v>30</v>
      </c>
      <c r="M6" s="2"/>
      <c r="N6" s="2"/>
      <c r="O6" s="2"/>
      <c r="P6" s="2"/>
      <c r="Q6" s="2"/>
      <c r="R6" s="2"/>
      <c r="S6" s="2"/>
    </row>
    <row r="7" spans="1:19" x14ac:dyDescent="0.3">
      <c r="A7" s="1">
        <v>21</v>
      </c>
      <c r="B7" s="1">
        <v>201521717</v>
      </c>
      <c r="C7" s="1" t="s">
        <v>17</v>
      </c>
      <c r="D7" s="1" t="s">
        <v>6</v>
      </c>
      <c r="E7" s="1" t="s">
        <v>7</v>
      </c>
      <c r="F7" s="2">
        <v>70</v>
      </c>
      <c r="G7" s="2">
        <v>52.5</v>
      </c>
      <c r="H7" s="2">
        <v>5</v>
      </c>
      <c r="I7" s="2"/>
      <c r="J7" s="2">
        <f>IF(I7+H7 &gt;20, 20,I7+H7)</f>
        <v>5</v>
      </c>
      <c r="K7" s="5">
        <f>F7+G7+J7</f>
        <v>127.5</v>
      </c>
      <c r="L7" s="6" t="s">
        <v>31</v>
      </c>
      <c r="M7" s="2"/>
      <c r="N7" s="2"/>
      <c r="O7" s="2"/>
      <c r="P7" s="2"/>
      <c r="Q7" s="2"/>
      <c r="R7" s="2"/>
      <c r="S7" s="2"/>
    </row>
    <row r="8" spans="1:19" x14ac:dyDescent="0.3">
      <c r="A8" s="1">
        <v>7</v>
      </c>
      <c r="B8" s="1">
        <v>201020575</v>
      </c>
      <c r="C8" s="1" t="s">
        <v>12</v>
      </c>
      <c r="D8" s="1" t="s">
        <v>13</v>
      </c>
      <c r="E8" s="1" t="s">
        <v>7</v>
      </c>
      <c r="F8" s="2">
        <v>62</v>
      </c>
      <c r="G8" s="2">
        <v>56</v>
      </c>
      <c r="H8" s="2"/>
      <c r="I8" s="2"/>
      <c r="J8" s="2">
        <f>IF(I8+H8 &gt;20, 20,I8+H8)</f>
        <v>0</v>
      </c>
      <c r="K8" s="5">
        <f>F8+G8+J8</f>
        <v>118</v>
      </c>
      <c r="L8" s="6" t="s">
        <v>27</v>
      </c>
      <c r="M8" s="2"/>
      <c r="N8" s="2"/>
      <c r="O8" s="2"/>
      <c r="P8" s="2"/>
      <c r="Q8" s="2"/>
      <c r="R8" s="2"/>
      <c r="S8" s="2"/>
    </row>
    <row r="9" spans="1:19" x14ac:dyDescent="0.3">
      <c r="A9" s="1">
        <v>17</v>
      </c>
      <c r="B9" s="1">
        <v>201521624</v>
      </c>
      <c r="C9" s="1" t="s">
        <v>16</v>
      </c>
      <c r="D9" s="1" t="s">
        <v>6</v>
      </c>
      <c r="E9" s="1" t="s">
        <v>7</v>
      </c>
      <c r="F9" s="2">
        <v>49.5</v>
      </c>
      <c r="G9" s="2"/>
      <c r="H9" s="2"/>
      <c r="I9" s="2"/>
      <c r="J9" s="2">
        <f>IF(I9+H9 &gt;20, 20,I9+H9)</f>
        <v>0</v>
      </c>
      <c r="K9" s="5">
        <f>F9+G9+J9</f>
        <v>49.5</v>
      </c>
      <c r="L9" s="6" t="s">
        <v>28</v>
      </c>
      <c r="M9" s="2"/>
      <c r="N9" s="2"/>
      <c r="O9" s="2"/>
      <c r="P9" s="2"/>
      <c r="Q9" s="2"/>
      <c r="R9" s="2"/>
      <c r="S9" s="2"/>
    </row>
    <row r="10" spans="1:19" x14ac:dyDescent="0.3">
      <c r="A10" s="1">
        <v>8</v>
      </c>
      <c r="B10" s="1">
        <v>201020577</v>
      </c>
      <c r="C10" s="1" t="s">
        <v>12</v>
      </c>
      <c r="D10" s="1" t="s">
        <v>9</v>
      </c>
      <c r="E10" s="1" t="s">
        <v>7</v>
      </c>
      <c r="F10" s="2">
        <v>23.5</v>
      </c>
      <c r="G10" s="2">
        <v>42</v>
      </c>
      <c r="H10" s="2"/>
      <c r="I10" s="2">
        <v>15</v>
      </c>
      <c r="J10" s="2">
        <f>IF(I10+H10 &gt;20, 20,I10+H10)</f>
        <v>15</v>
      </c>
      <c r="K10" s="5">
        <f>F10+G10+J10</f>
        <v>80.5</v>
      </c>
      <c r="L10" s="6" t="s">
        <v>29</v>
      </c>
      <c r="M10" s="2"/>
      <c r="N10" s="2"/>
      <c r="O10" s="2"/>
      <c r="P10" s="2"/>
      <c r="Q10" s="2"/>
      <c r="R10" s="2"/>
      <c r="S10" s="2"/>
    </row>
    <row r="11" spans="1:19" x14ac:dyDescent="0.3">
      <c r="A11" s="1">
        <v>19</v>
      </c>
      <c r="B11" s="1">
        <v>201121623</v>
      </c>
      <c r="C11" s="1" t="s">
        <v>16</v>
      </c>
      <c r="D11" s="1" t="s">
        <v>13</v>
      </c>
      <c r="E11" s="1" t="s">
        <v>7</v>
      </c>
      <c r="F11" s="2">
        <v>50</v>
      </c>
      <c r="G11" s="2">
        <v>40.5</v>
      </c>
      <c r="H11" s="2"/>
      <c r="I11" s="2"/>
      <c r="J11" s="2">
        <f>IF(I11+H11 &gt;20, 20,I11+H11)</f>
        <v>0</v>
      </c>
      <c r="K11" s="5">
        <f>F11+G11+J11</f>
        <v>90.5</v>
      </c>
      <c r="L11" s="6" t="s">
        <v>27</v>
      </c>
      <c r="M11" s="2"/>
      <c r="N11" s="2"/>
      <c r="O11" s="2"/>
      <c r="P11" s="2"/>
      <c r="Q11" s="2"/>
      <c r="R11" s="2"/>
      <c r="S11" s="2"/>
    </row>
    <row r="12" spans="1:19" x14ac:dyDescent="0.3">
      <c r="A12" s="1">
        <v>12</v>
      </c>
      <c r="B12" s="1">
        <v>201022221</v>
      </c>
      <c r="C12" s="1" t="s">
        <v>14</v>
      </c>
      <c r="D12" s="1" t="s">
        <v>10</v>
      </c>
      <c r="E12" s="1" t="s">
        <v>7</v>
      </c>
      <c r="F12" s="2">
        <v>60</v>
      </c>
      <c r="G12" s="2">
        <v>56</v>
      </c>
      <c r="H12" s="2"/>
      <c r="I12" s="2"/>
      <c r="J12" s="2">
        <f>IF(I12+H12 &gt;20, 20,I12+H12)</f>
        <v>0</v>
      </c>
      <c r="K12" s="5">
        <f>F12+G12+J12</f>
        <v>116</v>
      </c>
      <c r="L12" s="6" t="s">
        <v>27</v>
      </c>
      <c r="M12" s="2"/>
      <c r="N12" s="2"/>
      <c r="O12" s="2"/>
      <c r="P12" s="2"/>
      <c r="Q12" s="2"/>
      <c r="R12" s="2"/>
      <c r="S12" s="2"/>
    </row>
    <row r="13" spans="1:19" ht="15.75" customHeight="1" x14ac:dyDescent="0.3">
      <c r="A13" s="1">
        <v>1</v>
      </c>
      <c r="B13" s="1">
        <v>201320538</v>
      </c>
      <c r="C13" s="1" t="s">
        <v>5</v>
      </c>
      <c r="D13" s="1" t="s">
        <v>6</v>
      </c>
      <c r="E13" s="1" t="s">
        <v>7</v>
      </c>
      <c r="F13" s="2">
        <v>79.5</v>
      </c>
      <c r="G13" s="2">
        <v>66</v>
      </c>
      <c r="H13" s="2"/>
      <c r="I13" s="2"/>
      <c r="J13" s="2">
        <f>IF(I13+H13 &gt;20, 20,I13+H13)</f>
        <v>0</v>
      </c>
      <c r="K13" s="5">
        <f>F13+G13+J13</f>
        <v>145.5</v>
      </c>
      <c r="L13" s="6" t="s">
        <v>31</v>
      </c>
      <c r="M13" s="2"/>
      <c r="N13" s="2"/>
      <c r="O13" s="2"/>
      <c r="P13" s="2"/>
      <c r="Q13" s="2"/>
      <c r="R13" s="2"/>
      <c r="S13" s="2"/>
    </row>
    <row r="14" spans="1:19" x14ac:dyDescent="0.3">
      <c r="A14" s="1">
        <v>5</v>
      </c>
      <c r="B14" s="1">
        <v>201521369</v>
      </c>
      <c r="C14" s="1" t="s">
        <v>12</v>
      </c>
      <c r="D14" s="1" t="s">
        <v>6</v>
      </c>
      <c r="E14" s="1" t="s">
        <v>7</v>
      </c>
      <c r="F14" s="2">
        <v>29</v>
      </c>
      <c r="G14" s="2">
        <v>17</v>
      </c>
      <c r="H14" s="2"/>
      <c r="I14" s="2"/>
      <c r="J14" s="2">
        <f>IF(I14+H14 &gt;20, 20,I14+H14)</f>
        <v>0</v>
      </c>
      <c r="K14" s="5">
        <f>F14+G14+J14</f>
        <v>46</v>
      </c>
      <c r="L14" s="6" t="s">
        <v>28</v>
      </c>
      <c r="M14" s="2"/>
      <c r="N14" s="2"/>
      <c r="O14" s="2"/>
      <c r="P14" s="2"/>
      <c r="Q14" s="2"/>
      <c r="R14" s="2"/>
      <c r="S14" s="2"/>
    </row>
    <row r="15" spans="1:19" x14ac:dyDescent="0.3">
      <c r="A15" s="1">
        <v>22</v>
      </c>
      <c r="B15" s="1">
        <v>201521713</v>
      </c>
      <c r="C15" s="1" t="s">
        <v>17</v>
      </c>
      <c r="D15" s="1" t="s">
        <v>6</v>
      </c>
      <c r="E15" s="1" t="s">
        <v>7</v>
      </c>
      <c r="F15" s="2">
        <v>47.5</v>
      </c>
      <c r="G15" s="2">
        <v>62.5</v>
      </c>
      <c r="H15" s="2"/>
      <c r="I15" s="2"/>
      <c r="J15" s="2">
        <f>IF(I15+H15 &gt;20, 20,I15+H15)</f>
        <v>0</v>
      </c>
      <c r="K15" s="5">
        <f>F15+G15+J15</f>
        <v>110</v>
      </c>
      <c r="L15" s="6" t="s">
        <v>27</v>
      </c>
      <c r="M15" s="2"/>
      <c r="N15" s="2"/>
      <c r="O15" s="2"/>
      <c r="P15" s="2"/>
      <c r="Q15" s="2"/>
      <c r="R15" s="2"/>
      <c r="S15" s="2"/>
    </row>
    <row r="16" spans="1:19" x14ac:dyDescent="0.3">
      <c r="A16" s="1">
        <v>9</v>
      </c>
      <c r="B16" s="1">
        <v>201121262</v>
      </c>
      <c r="C16" s="1" t="s">
        <v>12</v>
      </c>
      <c r="D16" s="1" t="s">
        <v>10</v>
      </c>
      <c r="E16" s="1" t="s">
        <v>7</v>
      </c>
      <c r="F16" s="2">
        <v>94</v>
      </c>
      <c r="G16" s="2">
        <v>72.5</v>
      </c>
      <c r="H16" s="2">
        <v>5</v>
      </c>
      <c r="I16" s="2">
        <v>13</v>
      </c>
      <c r="J16" s="2">
        <f>IF(I16+H16 &gt;20, 20,I16+H16)</f>
        <v>18</v>
      </c>
      <c r="K16" s="5">
        <f>F16+G16+J16</f>
        <v>184.5</v>
      </c>
      <c r="L16" s="6" t="s">
        <v>26</v>
      </c>
      <c r="M16" s="2"/>
      <c r="N16" s="2"/>
      <c r="O16" s="2"/>
      <c r="P16" s="2"/>
      <c r="Q16" s="2"/>
      <c r="R16" s="2"/>
      <c r="S16" s="2"/>
    </row>
    <row r="17" spans="1:19" x14ac:dyDescent="0.3">
      <c r="A17" s="1">
        <v>2</v>
      </c>
      <c r="B17" s="1">
        <v>201421170</v>
      </c>
      <c r="C17" s="1" t="s">
        <v>8</v>
      </c>
      <c r="D17" s="1" t="s">
        <v>9</v>
      </c>
      <c r="E17" s="1" t="s">
        <v>7</v>
      </c>
      <c r="F17" s="2">
        <v>95.5</v>
      </c>
      <c r="G17" s="2">
        <v>105.5</v>
      </c>
      <c r="H17" s="2">
        <v>5</v>
      </c>
      <c r="I17" s="2">
        <v>20</v>
      </c>
      <c r="J17" s="2">
        <f>IF(I17+H17 &gt;20, 20,I17+H17)</f>
        <v>20</v>
      </c>
      <c r="K17" s="5">
        <f>F17+G17+J17</f>
        <v>221</v>
      </c>
      <c r="L17" s="6" t="s">
        <v>30</v>
      </c>
      <c r="M17" s="2"/>
      <c r="N17" s="2"/>
      <c r="O17" s="2"/>
      <c r="P17" s="2"/>
      <c r="Q17" s="2"/>
      <c r="R17" s="2"/>
      <c r="S17" s="2"/>
    </row>
    <row r="18" spans="1:19" x14ac:dyDescent="0.3">
      <c r="A18" s="1">
        <v>4</v>
      </c>
      <c r="B18" s="1">
        <v>201121189</v>
      </c>
      <c r="C18" s="1" t="s">
        <v>11</v>
      </c>
      <c r="D18" s="1" t="s">
        <v>9</v>
      </c>
      <c r="E18" s="1" t="s">
        <v>7</v>
      </c>
      <c r="F18" s="2">
        <v>63.5</v>
      </c>
      <c r="G18" s="2">
        <v>32.5</v>
      </c>
      <c r="H18" s="2"/>
      <c r="I18" s="2">
        <v>15</v>
      </c>
      <c r="J18" s="2">
        <f>IF(I18+H18 &gt;20, 20,I18+H18)</f>
        <v>15</v>
      </c>
      <c r="K18" s="5">
        <f>F18+G18+J18</f>
        <v>111</v>
      </c>
      <c r="L18" s="6" t="s">
        <v>27</v>
      </c>
      <c r="M18" s="2"/>
      <c r="N18" s="2"/>
      <c r="O18" s="2"/>
      <c r="P18" s="2"/>
      <c r="Q18" s="2"/>
      <c r="R18" s="2"/>
      <c r="S18" s="2"/>
    </row>
    <row r="19" spans="1:19" x14ac:dyDescent="0.3">
      <c r="A19" s="1">
        <v>14</v>
      </c>
      <c r="B19" s="1">
        <v>201220330</v>
      </c>
      <c r="C19" s="1" t="s">
        <v>15</v>
      </c>
      <c r="D19" s="1" t="s">
        <v>10</v>
      </c>
      <c r="E19" s="1" t="s">
        <v>7</v>
      </c>
      <c r="F19" s="2">
        <v>51.5</v>
      </c>
      <c r="G19" s="2">
        <v>67</v>
      </c>
      <c r="H19" s="2"/>
      <c r="I19" s="2"/>
      <c r="J19" s="2">
        <f>IF(I19+H19 &gt;20, 20,I19+H19)</f>
        <v>0</v>
      </c>
      <c r="K19" s="5">
        <f>F19+G19+J19</f>
        <v>118.5</v>
      </c>
      <c r="L19" s="6" t="s">
        <v>27</v>
      </c>
      <c r="M19" s="2"/>
      <c r="N19" s="2"/>
      <c r="O19" s="2"/>
      <c r="P19" s="2"/>
      <c r="Q19" s="2"/>
      <c r="R19" s="2"/>
      <c r="S19" s="2"/>
    </row>
    <row r="20" spans="1:19" x14ac:dyDescent="0.3">
      <c r="A20" s="1">
        <v>20</v>
      </c>
      <c r="B20" s="1">
        <v>201020818</v>
      </c>
      <c r="C20" s="1" t="s">
        <v>16</v>
      </c>
      <c r="D20" s="1" t="s">
        <v>9</v>
      </c>
      <c r="E20" s="1" t="s">
        <v>7</v>
      </c>
      <c r="F20" s="2">
        <v>97.5</v>
      </c>
      <c r="G20" s="2">
        <v>70.5</v>
      </c>
      <c r="H20" s="2">
        <v>5</v>
      </c>
      <c r="I20" s="2">
        <v>18</v>
      </c>
      <c r="J20" s="2">
        <f>IF(I20+H20 &gt;20, 20,I20+H20)</f>
        <v>20</v>
      </c>
      <c r="K20" s="5">
        <f>F20+G20+J20</f>
        <v>188</v>
      </c>
      <c r="L20" s="6" t="s">
        <v>30</v>
      </c>
      <c r="M20" s="2"/>
      <c r="N20" s="2"/>
      <c r="O20" s="2"/>
      <c r="P20" s="2"/>
      <c r="Q20" s="2"/>
      <c r="R20" s="2"/>
      <c r="S20" s="2"/>
    </row>
    <row r="21" spans="1:19" x14ac:dyDescent="0.3">
      <c r="A21" s="1">
        <v>6</v>
      </c>
      <c r="B21" s="1">
        <v>201423112</v>
      </c>
      <c r="C21" s="1" t="s">
        <v>12</v>
      </c>
      <c r="D21" s="1" t="s">
        <v>10</v>
      </c>
      <c r="E21" s="1" t="s">
        <v>7</v>
      </c>
      <c r="F21" s="2">
        <v>41.5</v>
      </c>
      <c r="G21" s="2">
        <v>55.5</v>
      </c>
      <c r="H21" s="2"/>
      <c r="I21" s="2">
        <v>15</v>
      </c>
      <c r="J21" s="2">
        <f>IF(I21+H21 &gt;20, 20,I21+H21)</f>
        <v>15</v>
      </c>
      <c r="K21" s="5">
        <f>F21+G21+J21</f>
        <v>112</v>
      </c>
      <c r="L21" s="6" t="s">
        <v>27</v>
      </c>
      <c r="M21" s="2"/>
      <c r="N21" s="2"/>
      <c r="O21" s="2"/>
      <c r="P21" s="2"/>
      <c r="Q21" s="2"/>
      <c r="R21" s="2"/>
      <c r="S21" s="2"/>
    </row>
    <row r="22" spans="1:19" x14ac:dyDescent="0.3">
      <c r="A22" s="1">
        <v>24</v>
      </c>
      <c r="B22" s="1">
        <v>201321961</v>
      </c>
      <c r="C22" s="1" t="s">
        <v>18</v>
      </c>
      <c r="D22" s="1" t="s">
        <v>6</v>
      </c>
      <c r="E22" s="1" t="s">
        <v>7</v>
      </c>
      <c r="F22" s="2">
        <v>46</v>
      </c>
      <c r="G22" s="2">
        <v>40.5</v>
      </c>
      <c r="H22" s="2"/>
      <c r="I22" s="2"/>
      <c r="J22" s="2">
        <f>IF(I22+H22 &gt;20, 20,I22+H22)</f>
        <v>0</v>
      </c>
      <c r="K22" s="5">
        <f>F22+G22+J22</f>
        <v>86.5</v>
      </c>
      <c r="L22" s="6" t="s">
        <v>29</v>
      </c>
      <c r="M22" s="2"/>
      <c r="N22" s="2"/>
      <c r="O22" s="2"/>
      <c r="P22" s="2"/>
      <c r="Q22" s="2"/>
      <c r="R22" s="2"/>
      <c r="S22" s="2"/>
    </row>
    <row r="23" spans="1:19" x14ac:dyDescent="0.3">
      <c r="A23" s="1">
        <v>15</v>
      </c>
      <c r="B23" s="1">
        <v>201321550</v>
      </c>
      <c r="C23" s="1" t="s">
        <v>21</v>
      </c>
      <c r="D23" s="1" t="s">
        <v>6</v>
      </c>
      <c r="E23" s="1" t="s">
        <v>7</v>
      </c>
      <c r="F23" s="2">
        <v>74</v>
      </c>
      <c r="G23" s="2">
        <v>77.5</v>
      </c>
      <c r="H23" s="2"/>
      <c r="I23" s="2">
        <v>15</v>
      </c>
      <c r="J23" s="2">
        <f>IF(I23+H23 &gt;20, 20,I23+H23)</f>
        <v>15</v>
      </c>
      <c r="K23" s="5">
        <f>F23+G23+J23</f>
        <v>166.5</v>
      </c>
      <c r="L23" s="6" t="s">
        <v>26</v>
      </c>
      <c r="M23" s="2"/>
      <c r="N23" s="2"/>
      <c r="O23" s="2"/>
      <c r="P23" s="2"/>
      <c r="Q23" s="2"/>
      <c r="R23" s="2"/>
      <c r="S23" s="2"/>
    </row>
    <row r="24" spans="1:19" x14ac:dyDescent="0.3">
      <c r="A24" s="1">
        <v>18</v>
      </c>
      <c r="B24" s="1">
        <v>201421550</v>
      </c>
      <c r="C24" s="1" t="s">
        <v>16</v>
      </c>
      <c r="D24" s="1" t="s">
        <v>9</v>
      </c>
      <c r="E24" s="1" t="s">
        <v>7</v>
      </c>
      <c r="F24" s="2">
        <v>94.5</v>
      </c>
      <c r="G24" s="2">
        <v>110</v>
      </c>
      <c r="H24" s="2">
        <v>20</v>
      </c>
      <c r="I24" s="2"/>
      <c r="J24" s="2">
        <f>IF(I24+H24 &gt;20, 20,I24+H24)</f>
        <v>20</v>
      </c>
      <c r="K24" s="5">
        <f>F24+G24+J24</f>
        <v>224.5</v>
      </c>
      <c r="L24" s="6" t="s">
        <v>30</v>
      </c>
      <c r="M24" s="2"/>
      <c r="N24" s="2"/>
      <c r="O24" s="2"/>
      <c r="P24" s="2"/>
      <c r="Q24" s="2"/>
      <c r="R24" s="2"/>
      <c r="S24" s="2"/>
    </row>
    <row r="25" spans="1:19" x14ac:dyDescent="0.3">
      <c r="A25" s="1">
        <v>23</v>
      </c>
      <c r="B25" s="1">
        <v>201421726</v>
      </c>
      <c r="C25" s="1" t="s">
        <v>18</v>
      </c>
      <c r="D25" s="1" t="s">
        <v>6</v>
      </c>
      <c r="E25" s="1" t="s">
        <v>7</v>
      </c>
      <c r="F25" s="2"/>
      <c r="G25" s="2"/>
      <c r="H25" s="2"/>
      <c r="I25" s="2"/>
      <c r="J25" s="2">
        <f>IF(I25+H25 &gt;20, 20,I25+H25)</f>
        <v>0</v>
      </c>
      <c r="K25" s="5">
        <f>F25+G25+J25</f>
        <v>0</v>
      </c>
      <c r="L25" s="6" t="s">
        <v>28</v>
      </c>
      <c r="M25" s="2"/>
      <c r="N25" s="2"/>
      <c r="O25" s="2"/>
      <c r="P25" s="2"/>
      <c r="Q25" s="2"/>
      <c r="R25" s="2"/>
      <c r="S25" s="2"/>
    </row>
    <row r="26" spans="1:19" x14ac:dyDescent="0.3">
      <c r="A26" s="1">
        <v>13</v>
      </c>
      <c r="B26" s="1">
        <v>201321525</v>
      </c>
      <c r="C26" s="1" t="s">
        <v>15</v>
      </c>
      <c r="D26" s="1" t="s">
        <v>6</v>
      </c>
      <c r="E26" s="1" t="s">
        <v>7</v>
      </c>
      <c r="F26" s="2">
        <v>102</v>
      </c>
      <c r="G26" s="2">
        <v>50.5</v>
      </c>
      <c r="H26" s="2"/>
      <c r="I26" s="2">
        <v>18</v>
      </c>
      <c r="J26" s="2">
        <f>IF(I26+H26 &gt;20, 20,I26+H26)</f>
        <v>18</v>
      </c>
      <c r="K26" s="5">
        <f>F26+G26+J26</f>
        <v>170.5</v>
      </c>
      <c r="L26" s="6" t="s">
        <v>26</v>
      </c>
      <c r="M26" s="2"/>
      <c r="N26" s="2"/>
      <c r="O26" s="2"/>
      <c r="P26" s="2"/>
      <c r="Q26" s="2"/>
      <c r="R26" s="2"/>
      <c r="S26" s="2"/>
    </row>
    <row r="27" spans="1:19" x14ac:dyDescent="0.3">
      <c r="A27" s="1">
        <v>25</v>
      </c>
      <c r="B27" s="1">
        <v>201321846</v>
      </c>
      <c r="C27" s="1" t="s">
        <v>18</v>
      </c>
      <c r="D27" s="1" t="s">
        <v>6</v>
      </c>
      <c r="E27" s="1" t="s">
        <v>7</v>
      </c>
      <c r="F27" s="2">
        <v>28</v>
      </c>
      <c r="G27" s="2">
        <v>23</v>
      </c>
      <c r="H27" s="2"/>
      <c r="I27" s="2"/>
      <c r="J27" s="2">
        <f>IF(I27+H27 &gt;20, 20,I27+H27)</f>
        <v>0</v>
      </c>
      <c r="K27" s="5">
        <f>F27+G27+J27</f>
        <v>51</v>
      </c>
      <c r="L27" s="6" t="s">
        <v>29</v>
      </c>
      <c r="M27" s="2"/>
      <c r="N27" s="2"/>
      <c r="O27" s="2"/>
      <c r="P27" s="2"/>
      <c r="Q27" s="2"/>
      <c r="R27" s="2"/>
      <c r="S27" s="2"/>
    </row>
    <row r="28" spans="1:19" x14ac:dyDescent="0.3">
      <c r="A28" s="1">
        <v>26</v>
      </c>
      <c r="B28" s="1">
        <v>201621874</v>
      </c>
      <c r="C28" s="1" t="s">
        <v>19</v>
      </c>
      <c r="D28" s="1" t="s">
        <v>6</v>
      </c>
      <c r="E28" s="1" t="s">
        <v>7</v>
      </c>
      <c r="F28" s="2">
        <v>65.5</v>
      </c>
      <c r="G28" s="2">
        <v>68.5</v>
      </c>
      <c r="H28" s="2"/>
      <c r="I28" s="2"/>
      <c r="J28" s="2">
        <f>IF(I28+H28 &gt;20, 20,I28+H28)</f>
        <v>0</v>
      </c>
      <c r="K28" s="5">
        <f>F28+G28+J28</f>
        <v>134</v>
      </c>
      <c r="L28" s="6" t="s">
        <v>31</v>
      </c>
      <c r="M28" s="2"/>
      <c r="N28" s="2"/>
      <c r="O28" s="2"/>
      <c r="P28" s="2"/>
      <c r="Q28" s="2"/>
      <c r="R28" s="2"/>
      <c r="S28" s="2"/>
    </row>
    <row r="29" spans="1:19" x14ac:dyDescent="0.3">
      <c r="F29">
        <f>AVERAGE(F2:F28)</f>
        <v>61.08</v>
      </c>
      <c r="G29">
        <f>AVERAGE(G2:G28)</f>
        <v>60.083333333333336</v>
      </c>
      <c r="J29" s="4"/>
      <c r="K29">
        <f>AVERAGE(K2:K28)</f>
        <v>117.96296296296296</v>
      </c>
    </row>
    <row r="30" spans="1:19" x14ac:dyDescent="0.3">
      <c r="F30">
        <f>STDEV(F2:F28)</f>
        <v>23.447938786454838</v>
      </c>
      <c r="G30">
        <f>STDEV(G2:G28)</f>
        <v>25.310535126816202</v>
      </c>
      <c r="J30" s="4"/>
      <c r="K30">
        <f>STDEV(K2:K28)</f>
        <v>59.880156904296697</v>
      </c>
    </row>
    <row r="37" spans="10:10" x14ac:dyDescent="0.3">
      <c r="J37">
        <f>0.3*27</f>
        <v>8.1</v>
      </c>
    </row>
  </sheetData>
  <autoFilter ref="A1:L30"/>
  <sortState ref="A2:L28">
    <sortCondition descending="1" ref="K2:K28"/>
  </sortState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mail_list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suduk</dc:creator>
  <cp:lastModifiedBy>suduk</cp:lastModifiedBy>
  <dcterms:created xsi:type="dcterms:W3CDTF">2016-04-18T09:35:15Z</dcterms:created>
  <dcterms:modified xsi:type="dcterms:W3CDTF">2016-06-23T10:43:39Z</dcterms:modified>
</cp:coreProperties>
</file>